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Varun\Reports Upload\2017\Arabic\"/>
    </mc:Choice>
  </mc:AlternateContent>
  <bookViews>
    <workbookView xWindow="0" yWindow="0" windowWidth="28800" windowHeight="12990"/>
  </bookViews>
  <sheets>
    <sheet name="تمريض جدول 22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7" i="1" l="1"/>
  <c r="J47" i="1"/>
  <c r="I47" i="1"/>
  <c r="H47" i="1"/>
  <c r="G47" i="1"/>
  <c r="F47" i="1"/>
  <c r="E47" i="1"/>
  <c r="K46" i="1"/>
  <c r="J46" i="1"/>
  <c r="I46" i="1"/>
  <c r="H46" i="1"/>
  <c r="G46" i="1"/>
  <c r="F46" i="1"/>
  <c r="E46" i="1"/>
  <c r="K45" i="1"/>
  <c r="J45" i="1"/>
  <c r="I45" i="1"/>
  <c r="H45" i="1"/>
  <c r="G45" i="1"/>
  <c r="F45" i="1"/>
  <c r="E45" i="1"/>
  <c r="K44" i="1"/>
  <c r="J44" i="1"/>
  <c r="I44" i="1"/>
  <c r="H44" i="1"/>
  <c r="G44" i="1"/>
  <c r="F44" i="1"/>
  <c r="E44" i="1"/>
  <c r="K42" i="1"/>
  <c r="J42" i="1"/>
  <c r="I42" i="1"/>
  <c r="H42" i="1"/>
  <c r="G42" i="1"/>
  <c r="F42" i="1"/>
  <c r="E42" i="1"/>
  <c r="K41" i="1"/>
  <c r="J41" i="1"/>
  <c r="I41" i="1"/>
  <c r="H41" i="1"/>
  <c r="G41" i="1"/>
  <c r="F41" i="1"/>
  <c r="E41" i="1"/>
  <c r="K40" i="1"/>
  <c r="J40" i="1"/>
  <c r="I40" i="1"/>
  <c r="H40" i="1"/>
  <c r="G40" i="1"/>
  <c r="F40" i="1"/>
  <c r="E40" i="1"/>
  <c r="K39" i="1"/>
  <c r="J39" i="1"/>
  <c r="I39" i="1"/>
  <c r="H39" i="1"/>
  <c r="G39" i="1"/>
  <c r="F39" i="1"/>
  <c r="E39" i="1"/>
  <c r="K37" i="1"/>
  <c r="J37" i="1"/>
  <c r="I37" i="1"/>
  <c r="H37" i="1"/>
  <c r="G37" i="1"/>
  <c r="F37" i="1"/>
  <c r="E37" i="1"/>
  <c r="K36" i="1"/>
  <c r="J36" i="1"/>
  <c r="I36" i="1"/>
  <c r="H36" i="1"/>
  <c r="G36" i="1"/>
  <c r="F36" i="1"/>
  <c r="E36" i="1"/>
  <c r="K35" i="1"/>
  <c r="J35" i="1"/>
  <c r="I35" i="1"/>
  <c r="H35" i="1"/>
  <c r="G35" i="1"/>
  <c r="F35" i="1"/>
  <c r="E35" i="1"/>
  <c r="K34" i="1"/>
  <c r="J34" i="1"/>
  <c r="I34" i="1"/>
  <c r="H34" i="1"/>
  <c r="G34" i="1"/>
  <c r="F34" i="1"/>
  <c r="E34" i="1"/>
  <c r="K32" i="1"/>
  <c r="J32" i="1"/>
  <c r="I32" i="1"/>
  <c r="H32" i="1"/>
  <c r="G32" i="1"/>
  <c r="F32" i="1"/>
  <c r="E32" i="1"/>
  <c r="K31" i="1"/>
  <c r="J31" i="1"/>
  <c r="I31" i="1"/>
  <c r="H31" i="1"/>
  <c r="G31" i="1"/>
  <c r="F31" i="1"/>
  <c r="E31" i="1"/>
  <c r="K30" i="1"/>
  <c r="J30" i="1"/>
  <c r="I30" i="1"/>
  <c r="H30" i="1"/>
  <c r="G30" i="1"/>
  <c r="F30" i="1"/>
  <c r="E30" i="1"/>
  <c r="K29" i="1"/>
  <c r="J29" i="1"/>
  <c r="I29" i="1"/>
  <c r="H29" i="1"/>
  <c r="G29" i="1"/>
  <c r="F29" i="1"/>
  <c r="E29" i="1"/>
  <c r="K27" i="1"/>
  <c r="J27" i="1"/>
  <c r="I27" i="1"/>
  <c r="H27" i="1"/>
  <c r="G27" i="1"/>
  <c r="F27" i="1"/>
  <c r="E27" i="1"/>
  <c r="K26" i="1"/>
  <c r="J26" i="1"/>
  <c r="I26" i="1"/>
  <c r="H26" i="1"/>
  <c r="G26" i="1"/>
  <c r="F26" i="1"/>
  <c r="E26" i="1"/>
  <c r="K25" i="1"/>
  <c r="J25" i="1"/>
  <c r="I25" i="1"/>
  <c r="H25" i="1"/>
  <c r="G25" i="1"/>
  <c r="F25" i="1"/>
  <c r="E25" i="1"/>
  <c r="K24" i="1"/>
  <c r="J24" i="1"/>
  <c r="I24" i="1"/>
  <c r="H24" i="1"/>
  <c r="G24" i="1"/>
  <c r="F24" i="1"/>
  <c r="E24" i="1"/>
  <c r="K22" i="1"/>
  <c r="J22" i="1"/>
  <c r="I22" i="1"/>
  <c r="H22" i="1"/>
  <c r="G22" i="1"/>
  <c r="F22" i="1"/>
  <c r="E22" i="1"/>
  <c r="K21" i="1"/>
  <c r="J21" i="1"/>
  <c r="I21" i="1"/>
  <c r="H21" i="1"/>
  <c r="G21" i="1"/>
  <c r="F21" i="1"/>
  <c r="E21" i="1"/>
  <c r="K20" i="1"/>
  <c r="J20" i="1"/>
  <c r="I20" i="1"/>
  <c r="H20" i="1"/>
  <c r="G20" i="1"/>
  <c r="F20" i="1"/>
  <c r="E20" i="1"/>
  <c r="K19" i="1"/>
  <c r="J19" i="1"/>
  <c r="I19" i="1"/>
  <c r="H19" i="1"/>
  <c r="G19" i="1"/>
  <c r="F19" i="1"/>
  <c r="E19" i="1"/>
  <c r="K17" i="1"/>
  <c r="J17" i="1"/>
  <c r="I17" i="1"/>
  <c r="H17" i="1"/>
  <c r="G17" i="1"/>
  <c r="F17" i="1"/>
  <c r="E17" i="1"/>
  <c r="K16" i="1"/>
  <c r="J16" i="1"/>
  <c r="I16" i="1"/>
  <c r="H16" i="1"/>
  <c r="G16" i="1"/>
  <c r="F16" i="1"/>
  <c r="E16" i="1"/>
  <c r="K15" i="1"/>
  <c r="J15" i="1"/>
  <c r="I15" i="1"/>
  <c r="H15" i="1"/>
  <c r="G15" i="1"/>
  <c r="F15" i="1"/>
  <c r="E15" i="1"/>
  <c r="K14" i="1"/>
  <c r="J14" i="1"/>
  <c r="I14" i="1"/>
  <c r="H14" i="1"/>
  <c r="G14" i="1"/>
  <c r="F14" i="1"/>
  <c r="E14" i="1"/>
  <c r="D30" i="1" l="1"/>
  <c r="D15" i="1"/>
  <c r="F23" i="1"/>
  <c r="F53" i="1"/>
  <c r="D45" i="1"/>
  <c r="E38" i="1"/>
  <c r="D26" i="1"/>
  <c r="F52" i="1"/>
  <c r="J38" i="1"/>
  <c r="E50" i="1"/>
  <c r="H43" i="1"/>
  <c r="J53" i="1"/>
  <c r="F38" i="1"/>
  <c r="D37" i="1"/>
  <c r="D41" i="1"/>
  <c r="I43" i="1"/>
  <c r="D22" i="1"/>
  <c r="I28" i="1"/>
  <c r="J49" i="1"/>
  <c r="K52" i="1"/>
  <c r="D19" i="1"/>
  <c r="J33" i="1"/>
  <c r="D34" i="1"/>
  <c r="J48" i="1"/>
  <c r="D17" i="1"/>
  <c r="J50" i="1"/>
  <c r="D21" i="1"/>
  <c r="D36" i="1"/>
  <c r="J28" i="1"/>
  <c r="G38" i="1"/>
  <c r="J43" i="1"/>
  <c r="D47" i="1"/>
  <c r="F49" i="1"/>
  <c r="F50" i="1"/>
  <c r="K28" i="1"/>
  <c r="F33" i="1"/>
  <c r="K43" i="1"/>
  <c r="F48" i="1"/>
  <c r="D32" i="1"/>
  <c r="D35" i="1"/>
  <c r="D14" i="1"/>
  <c r="G50" i="1"/>
  <c r="H52" i="1"/>
  <c r="D29" i="1"/>
  <c r="D31" i="1"/>
  <c r="D44" i="1"/>
  <c r="D46" i="1"/>
  <c r="D20" i="1"/>
  <c r="I52" i="1"/>
  <c r="J52" i="1"/>
  <c r="J55" i="1" s="1"/>
  <c r="F28" i="1"/>
  <c r="D25" i="1"/>
  <c r="D27" i="1"/>
  <c r="F43" i="1"/>
  <c r="D40" i="1"/>
  <c r="D42" i="1"/>
  <c r="E23" i="1"/>
  <c r="H50" i="1"/>
  <c r="H23" i="1"/>
  <c r="H38" i="1"/>
  <c r="H28" i="1"/>
  <c r="E18" i="1"/>
  <c r="I50" i="1"/>
  <c r="E53" i="1"/>
  <c r="I23" i="1"/>
  <c r="E33" i="1"/>
  <c r="I38" i="1"/>
  <c r="E48" i="1"/>
  <c r="J23" i="1"/>
  <c r="K23" i="1"/>
  <c r="G33" i="1"/>
  <c r="K38" i="1"/>
  <c r="G48" i="1"/>
  <c r="G23" i="1"/>
  <c r="H49" i="1"/>
  <c r="H55" i="1" s="1"/>
  <c r="H53" i="1"/>
  <c r="D24" i="1"/>
  <c r="H33" i="1"/>
  <c r="D39" i="1"/>
  <c r="H48" i="1"/>
  <c r="G49" i="1"/>
  <c r="D16" i="1"/>
  <c r="I49" i="1"/>
  <c r="E52" i="1"/>
  <c r="I53" i="1"/>
  <c r="E28" i="1"/>
  <c r="I33" i="1"/>
  <c r="E43" i="1"/>
  <c r="I48" i="1"/>
  <c r="G53" i="1"/>
  <c r="G56" i="1" s="1"/>
  <c r="K50" i="1"/>
  <c r="K49" i="1"/>
  <c r="G52" i="1"/>
  <c r="K53" i="1"/>
  <c r="G28" i="1"/>
  <c r="K33" i="1"/>
  <c r="G43" i="1"/>
  <c r="K48" i="1"/>
  <c r="J51" i="1"/>
  <c r="E49" i="1"/>
  <c r="F18" i="1"/>
  <c r="G18" i="1"/>
  <c r="H18" i="1"/>
  <c r="I18" i="1"/>
  <c r="J18" i="1"/>
  <c r="K18" i="1"/>
  <c r="F56" i="1" l="1"/>
  <c r="F54" i="1"/>
  <c r="G54" i="1"/>
  <c r="K51" i="1"/>
  <c r="K55" i="1"/>
  <c r="K57" i="1" s="1"/>
  <c r="H54" i="1"/>
  <c r="J57" i="1"/>
  <c r="K54" i="1"/>
  <c r="G55" i="1"/>
  <c r="G57" i="1" s="1"/>
  <c r="J54" i="1"/>
  <c r="J56" i="1"/>
  <c r="D52" i="1"/>
  <c r="K56" i="1"/>
  <c r="D43" i="1"/>
  <c r="D48" i="1"/>
  <c r="D38" i="1"/>
  <c r="D53" i="1"/>
  <c r="D23" i="1"/>
  <c r="I55" i="1"/>
  <c r="F55" i="1"/>
  <c r="F57" i="1" s="1"/>
  <c r="I56" i="1"/>
  <c r="I57" i="1" s="1"/>
  <c r="I54" i="1"/>
  <c r="E54" i="1"/>
  <c r="D28" i="1"/>
  <c r="D18" i="1"/>
  <c r="G51" i="1"/>
  <c r="F51" i="1"/>
  <c r="D33" i="1"/>
  <c r="H57" i="1"/>
  <c r="E56" i="1"/>
  <c r="D50" i="1"/>
  <c r="I51" i="1"/>
  <c r="H51" i="1"/>
  <c r="H56" i="1"/>
  <c r="E55" i="1"/>
  <c r="E51" i="1"/>
  <c r="D49" i="1"/>
  <c r="D54" i="1" l="1"/>
  <c r="D51" i="1"/>
  <c r="D56" i="1"/>
  <c r="D55" i="1"/>
  <c r="E57" i="1"/>
  <c r="D57" i="1" s="1"/>
</calcChain>
</file>

<file path=xl/sharedStrings.xml><?xml version="1.0" encoding="utf-8"?>
<sst xmlns="http://schemas.openxmlformats.org/spreadsheetml/2006/main" count="83" uniqueCount="27">
  <si>
    <t>مكان العمل</t>
  </si>
  <si>
    <t>الجنسية</t>
  </si>
  <si>
    <t>الجنس</t>
  </si>
  <si>
    <t>الجملة</t>
  </si>
  <si>
    <t>الفجيرة</t>
  </si>
  <si>
    <t>رأس الخيمة</t>
  </si>
  <si>
    <t>أم القيوين</t>
  </si>
  <si>
    <t>عجمان</t>
  </si>
  <si>
    <t>الشارقة</t>
  </si>
  <si>
    <t>دبى</t>
  </si>
  <si>
    <t>أبوظبى*</t>
  </si>
  <si>
    <t>مستشفيات</t>
  </si>
  <si>
    <t>مواطن</t>
  </si>
  <si>
    <t>ذ</t>
  </si>
  <si>
    <t>أ</t>
  </si>
  <si>
    <t>وافد</t>
  </si>
  <si>
    <t>رعاية أولية</t>
  </si>
  <si>
    <t>طب وقائى</t>
  </si>
  <si>
    <t>صحة مدرسية</t>
  </si>
  <si>
    <t>أسنان</t>
  </si>
  <si>
    <t>إدارة</t>
  </si>
  <si>
    <t>أخرى</t>
  </si>
  <si>
    <t>ج</t>
  </si>
  <si>
    <t>هيئة التمريض بالوزارة حسب مكان العمل والمنطقة الطبية و الجنسية و الجنس 2017</t>
  </si>
  <si>
    <t>مركز الإحصاء والأبحاث</t>
  </si>
  <si>
    <t xml:space="preserve">جدول ( 22 ) </t>
  </si>
  <si>
    <t xml:space="preserve">المنطقة الطبية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</si>
</sst>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0"/>
      <name val="MS Sans Serif"/>
      <charset val="178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b/>
      <sz val="8.5"/>
      <name val="Arial"/>
      <family val="2"/>
      <scheme val="minor"/>
    </font>
    <font>
      <sz val="8.5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22"/>
      <color theme="0"/>
      <name val="Arial"/>
      <family val="2"/>
    </font>
    <font>
      <sz val="2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68A3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4" fillId="0" borderId="0" xfId="0" applyFont="1" applyBorder="1" applyAlignment="1">
      <alignment horizontal="center" vertical="center" textRotation="90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/>
    <xf numFmtId="0" fontId="5" fillId="0" borderId="0" xfId="0" applyFont="1" applyAlignment="1"/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/>
    <xf numFmtId="0" fontId="5" fillId="0" borderId="0" xfId="0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 readingOrder="2"/>
    </xf>
    <xf numFmtId="0" fontId="2" fillId="4" borderId="1" xfId="0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68A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800100</xdr:colOff>
      <xdr:row>12</xdr:row>
      <xdr:rowOff>266700</xdr:rowOff>
    </xdr:from>
    <xdr:to>
      <xdr:col>0</xdr:col>
      <xdr:colOff>1219200</xdr:colOff>
      <xdr:row>13</xdr:row>
      <xdr:rowOff>180975</xdr:rowOff>
    </xdr:to>
    <xdr:sp macro="" textlink="">
      <xdr:nvSpPr>
        <xdr:cNvPr id="2" name="Text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984638400" y="1419225"/>
          <a:ext cx="0" cy="17145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ar-SA" sz="1200" b="1" i="0" u="none" strike="noStrike" baseline="0">
              <a:solidFill>
                <a:srgbClr val="000000"/>
              </a:solidFill>
              <a:latin typeface="MS Sans Serif"/>
            </a:rPr>
            <a:t>الجنس</a:t>
          </a:r>
        </a:p>
      </xdr:txBody>
    </xdr:sp>
    <xdr:clientData/>
  </xdr:twoCellAnchor>
  <xdr:twoCellAnchor editAs="oneCell">
    <xdr:from>
      <xdr:col>7</xdr:col>
      <xdr:colOff>282242</xdr:colOff>
      <xdr:row>0</xdr:row>
      <xdr:rowOff>146584</xdr:rowOff>
    </xdr:from>
    <xdr:to>
      <xdr:col>10</xdr:col>
      <xdr:colOff>425822</xdr:colOff>
      <xdr:row>4</xdr:row>
      <xdr:rowOff>147713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882589" y="146584"/>
          <a:ext cx="2295110" cy="6286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.abualala/Desktop/&#1578;&#1602;&#1575;&#1585;&#1610;&#1585;/&#1585;&#1593;&#1575;&#1610;&#1577;%202017%20-%20-/&#1602;&#1608;&#1609;%20&#1593;&#1575;&#1605;&#1604;&#1577;%20&#1608;&#1586;&#1575;&#1585;&#1577;%20&#1575;&#1604;&#1589;&#1581;&#1577;%202017/&#1607;&#1610;&#1574;&#1577;%20&#1575;&#1604;&#1578;&#1605;&#1585;&#1610;&#1590;2017%20%20%20&#1581;&#1587;&#1576;%20&#1575;&#1604;&#1605;&#1587;&#1605;&#1609;%20&#1575;&#1604;&#1608;&#1592;&#1610;&#1601;&#1609;%20&#1608;&#1605;&#1603;&#1575;&#1606;%20&#1575;&#1604;&#1593;&#1605;&#1604;%20&#1580;&#1583;&#1608;&#1604;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جيرة جدول 20"/>
      <sheetName val="رأس الخيمة جدول 20"/>
      <sheetName val="أم القيوين جدول 20"/>
      <sheetName val="عجمان جدول 20"/>
      <sheetName val="الشارقة جدول 20"/>
      <sheetName val="دبي جدول 20"/>
      <sheetName val="العين جدول 20"/>
      <sheetName val="الغربية جدول 20"/>
      <sheetName val="أبوظبي جدول 20"/>
      <sheetName val="تمريض جدول 20"/>
      <sheetName val="تمريض 21"/>
      <sheetName val="تمريض جدول 22"/>
    </sheetNames>
    <sheetDataSet>
      <sheetData sheetId="0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2</v>
          </cell>
          <cell r="K58">
            <v>72</v>
          </cell>
        </row>
        <row r="60">
          <cell r="E60">
            <v>0</v>
          </cell>
          <cell r="F60">
            <v>1</v>
          </cell>
          <cell r="G60">
            <v>0</v>
          </cell>
          <cell r="H60">
            <v>2</v>
          </cell>
          <cell r="I60">
            <v>1</v>
          </cell>
          <cell r="J60">
            <v>14</v>
          </cell>
          <cell r="K60">
            <v>54</v>
          </cell>
        </row>
        <row r="61">
          <cell r="E61">
            <v>0</v>
          </cell>
          <cell r="F61">
            <v>1</v>
          </cell>
          <cell r="G61">
            <v>16</v>
          </cell>
          <cell r="H61">
            <v>22</v>
          </cell>
          <cell r="I61">
            <v>4</v>
          </cell>
          <cell r="J61">
            <v>79</v>
          </cell>
          <cell r="K61">
            <v>359</v>
          </cell>
        </row>
      </sheetData>
      <sheetData sheetId="1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1</v>
          </cell>
        </row>
        <row r="58">
          <cell r="E58">
            <v>0</v>
          </cell>
          <cell r="F58">
            <v>5</v>
          </cell>
          <cell r="G58">
            <v>2</v>
          </cell>
          <cell r="H58">
            <v>15</v>
          </cell>
          <cell r="I58">
            <v>2</v>
          </cell>
          <cell r="J58">
            <v>14</v>
          </cell>
          <cell r="K58">
            <v>87</v>
          </cell>
        </row>
        <row r="60">
          <cell r="E60">
            <v>0</v>
          </cell>
          <cell r="F60">
            <v>1</v>
          </cell>
          <cell r="G60">
            <v>2</v>
          </cell>
          <cell r="H60">
            <v>9</v>
          </cell>
          <cell r="I60">
            <v>2</v>
          </cell>
          <cell r="J60">
            <v>15</v>
          </cell>
          <cell r="K60">
            <v>60</v>
          </cell>
        </row>
        <row r="61">
          <cell r="E61">
            <v>0</v>
          </cell>
          <cell r="F61">
            <v>1</v>
          </cell>
          <cell r="G61">
            <v>7</v>
          </cell>
          <cell r="H61">
            <v>29</v>
          </cell>
          <cell r="I61">
            <v>2</v>
          </cell>
          <cell r="J61">
            <v>90</v>
          </cell>
          <cell r="K61">
            <v>444</v>
          </cell>
        </row>
      </sheetData>
      <sheetData sheetId="2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2</v>
          </cell>
          <cell r="G58">
            <v>0</v>
          </cell>
          <cell r="H58">
            <v>0</v>
          </cell>
          <cell r="I58">
            <v>0</v>
          </cell>
          <cell r="J58">
            <v>2</v>
          </cell>
          <cell r="K58">
            <v>2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6</v>
          </cell>
          <cell r="I60">
            <v>0</v>
          </cell>
          <cell r="J60">
            <v>1</v>
          </cell>
          <cell r="K60">
            <v>14</v>
          </cell>
        </row>
        <row r="61">
          <cell r="E61">
            <v>0</v>
          </cell>
          <cell r="F61">
            <v>7</v>
          </cell>
          <cell r="G61">
            <v>9</v>
          </cell>
          <cell r="H61">
            <v>8</v>
          </cell>
          <cell r="I61">
            <v>9</v>
          </cell>
          <cell r="J61">
            <v>25</v>
          </cell>
          <cell r="K61">
            <v>172</v>
          </cell>
        </row>
      </sheetData>
      <sheetData sheetId="3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1</v>
          </cell>
          <cell r="G58">
            <v>1</v>
          </cell>
          <cell r="H58">
            <v>1</v>
          </cell>
          <cell r="I58">
            <v>1</v>
          </cell>
          <cell r="J58">
            <v>3</v>
          </cell>
          <cell r="K58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4</v>
          </cell>
          <cell r="I60">
            <v>4</v>
          </cell>
          <cell r="J60">
            <v>4</v>
          </cell>
          <cell r="K60">
            <v>0</v>
          </cell>
        </row>
        <row r="61">
          <cell r="E61">
            <v>0</v>
          </cell>
          <cell r="F61">
            <v>2</v>
          </cell>
          <cell r="G61">
            <v>4</v>
          </cell>
          <cell r="H61">
            <v>10</v>
          </cell>
          <cell r="I61">
            <v>21</v>
          </cell>
          <cell r="J61">
            <v>34</v>
          </cell>
          <cell r="K61">
            <v>0</v>
          </cell>
        </row>
      </sheetData>
      <sheetData sheetId="4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1</v>
          </cell>
          <cell r="G58">
            <v>0</v>
          </cell>
          <cell r="H58">
            <v>0</v>
          </cell>
          <cell r="I58">
            <v>6</v>
          </cell>
          <cell r="J58">
            <v>13</v>
          </cell>
          <cell r="K58">
            <v>61</v>
          </cell>
        </row>
        <row r="60">
          <cell r="E60">
            <v>0</v>
          </cell>
          <cell r="F60">
            <v>1</v>
          </cell>
          <cell r="G60">
            <v>0</v>
          </cell>
          <cell r="H60">
            <v>12</v>
          </cell>
          <cell r="I60">
            <v>6</v>
          </cell>
          <cell r="J60">
            <v>27</v>
          </cell>
          <cell r="K60">
            <v>148</v>
          </cell>
        </row>
        <row r="61">
          <cell r="E61">
            <v>0</v>
          </cell>
          <cell r="F61">
            <v>1</v>
          </cell>
          <cell r="G61">
            <v>14</v>
          </cell>
          <cell r="H61">
            <v>32</v>
          </cell>
          <cell r="I61">
            <v>30</v>
          </cell>
          <cell r="J61">
            <v>115</v>
          </cell>
          <cell r="K61">
            <v>924</v>
          </cell>
        </row>
      </sheetData>
      <sheetData sheetId="5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5</v>
          </cell>
          <cell r="G58">
            <v>0</v>
          </cell>
          <cell r="H58">
            <v>3</v>
          </cell>
          <cell r="I58">
            <v>1</v>
          </cell>
          <cell r="J58">
            <v>2</v>
          </cell>
          <cell r="K58">
            <v>3</v>
          </cell>
        </row>
        <row r="60">
          <cell r="E60">
            <v>0</v>
          </cell>
          <cell r="F60">
            <v>7</v>
          </cell>
          <cell r="G60">
            <v>1</v>
          </cell>
          <cell r="H60">
            <v>8</v>
          </cell>
          <cell r="I60">
            <v>4</v>
          </cell>
          <cell r="J60">
            <v>7</v>
          </cell>
          <cell r="K60">
            <v>67</v>
          </cell>
        </row>
        <row r="61">
          <cell r="E61">
            <v>0</v>
          </cell>
          <cell r="F61">
            <v>14</v>
          </cell>
          <cell r="G61">
            <v>7</v>
          </cell>
          <cell r="H61">
            <v>42</v>
          </cell>
          <cell r="I61">
            <v>9</v>
          </cell>
          <cell r="J61">
            <v>54</v>
          </cell>
          <cell r="K61">
            <v>225</v>
          </cell>
        </row>
      </sheetData>
      <sheetData sheetId="6"/>
      <sheetData sheetId="7"/>
      <sheetData sheetId="8">
        <row r="7">
          <cell r="D7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E58">
            <v>0</v>
          </cell>
          <cell r="F58">
            <v>2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5"/>
  <sheetViews>
    <sheetView rightToLeft="1" tabSelected="1" zoomScale="85" zoomScaleNormal="85" workbookViewId="0">
      <selection activeCell="M7" sqref="M7"/>
    </sheetView>
  </sheetViews>
  <sheetFormatPr defaultRowHeight="12.75"/>
  <cols>
    <col min="1" max="11" width="10.7109375" style="1" customWidth="1"/>
    <col min="12" max="16384" width="9.140625" style="1"/>
  </cols>
  <sheetData>
    <row r="1" spans="1:1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</row>
    <row r="5" spans="1:1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</row>
    <row r="6" spans="1:11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</row>
    <row r="7" spans="1:1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</row>
    <row r="8" spans="1:11" s="12" customFormat="1" ht="54.95" customHeight="1">
      <c r="A8" s="19" t="s">
        <v>24</v>
      </c>
      <c r="B8" s="19"/>
      <c r="C8" s="19"/>
      <c r="D8" s="19"/>
      <c r="E8" s="19"/>
      <c r="F8" s="19"/>
      <c r="G8" s="19"/>
      <c r="H8" s="19"/>
      <c r="I8" s="19"/>
      <c r="J8" s="19"/>
      <c r="K8" s="19"/>
    </row>
    <row r="9" spans="1:11" ht="20.100000000000001" customHeight="1">
      <c r="A9" s="26" t="s">
        <v>23</v>
      </c>
      <c r="B9" s="26"/>
      <c r="C9" s="26"/>
      <c r="D9" s="26"/>
      <c r="E9" s="26"/>
      <c r="F9" s="26"/>
      <c r="G9" s="26"/>
      <c r="H9" s="26"/>
      <c r="I9" s="26"/>
      <c r="J9" s="26"/>
      <c r="K9" s="26"/>
    </row>
    <row r="10" spans="1:11" ht="20.100000000000001" customHeight="1">
      <c r="A10" s="27" t="s">
        <v>25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</row>
    <row r="11" spans="1:11" ht="18.75" customHeight="1">
      <c r="A11" s="28" t="s">
        <v>0</v>
      </c>
      <c r="B11" s="14" t="s">
        <v>1</v>
      </c>
      <c r="C11" s="14" t="s">
        <v>2</v>
      </c>
      <c r="D11" s="23" t="s">
        <v>26</v>
      </c>
      <c r="E11" s="24"/>
      <c r="F11" s="24"/>
      <c r="G11" s="24"/>
      <c r="H11" s="24"/>
      <c r="I11" s="24"/>
      <c r="J11" s="24"/>
      <c r="K11" s="25"/>
    </row>
    <row r="12" spans="1:11" ht="25.5" customHeight="1">
      <c r="A12" s="28"/>
      <c r="B12" s="14"/>
      <c r="C12" s="14"/>
      <c r="D12" s="21" t="s">
        <v>3</v>
      </c>
      <c r="E12" s="21" t="s">
        <v>4</v>
      </c>
      <c r="F12" s="21" t="s">
        <v>5</v>
      </c>
      <c r="G12" s="21" t="s">
        <v>6</v>
      </c>
      <c r="H12" s="21" t="s">
        <v>7</v>
      </c>
      <c r="I12" s="21" t="s">
        <v>8</v>
      </c>
      <c r="J12" s="21" t="s">
        <v>9</v>
      </c>
      <c r="K12" s="21" t="s">
        <v>10</v>
      </c>
    </row>
    <row r="13" spans="1:11" ht="15.75" customHeight="1">
      <c r="A13" s="28"/>
      <c r="B13" s="14"/>
      <c r="C13" s="14"/>
      <c r="D13" s="22"/>
      <c r="E13" s="22"/>
      <c r="F13" s="22"/>
      <c r="G13" s="22"/>
      <c r="H13" s="22"/>
      <c r="I13" s="22"/>
      <c r="J13" s="22"/>
      <c r="K13" s="22"/>
    </row>
    <row r="14" spans="1:11" ht="14.1" customHeight="1">
      <c r="A14" s="20" t="s">
        <v>11</v>
      </c>
      <c r="B14" s="17" t="s">
        <v>12</v>
      </c>
      <c r="C14" s="10" t="s">
        <v>13</v>
      </c>
      <c r="D14" s="9">
        <f>SUM(E14:K14)</f>
        <v>1</v>
      </c>
      <c r="E14" s="7">
        <f>'[1]الفجيرة جدول 20'!K57</f>
        <v>0</v>
      </c>
      <c r="F14" s="8">
        <f>'[1]رأس الخيمة جدول 20'!K57</f>
        <v>1</v>
      </c>
      <c r="G14" s="8">
        <f>'[1]أم القيوين جدول 20'!K57</f>
        <v>0</v>
      </c>
      <c r="H14" s="8">
        <f>'[1]عجمان جدول 20'!K57</f>
        <v>0</v>
      </c>
      <c r="I14" s="8">
        <f>'[1]الشارقة جدول 20'!K57</f>
        <v>0</v>
      </c>
      <c r="J14" s="8">
        <f>'[1]دبي جدول 20'!K57</f>
        <v>0</v>
      </c>
      <c r="K14" s="8">
        <f>'[1]أبوظبي جدول 20'!K57</f>
        <v>0</v>
      </c>
    </row>
    <row r="15" spans="1:11" ht="14.1" customHeight="1">
      <c r="A15" s="20"/>
      <c r="B15" s="17"/>
      <c r="C15" s="10" t="s">
        <v>14</v>
      </c>
      <c r="D15" s="9">
        <f t="shared" ref="D15:D57" si="0">SUM(E15:K15)</f>
        <v>225</v>
      </c>
      <c r="E15" s="7">
        <f>'[1]الفجيرة جدول 20'!K58</f>
        <v>72</v>
      </c>
      <c r="F15" s="8">
        <f>'[1]رأس الخيمة جدول 20'!K58</f>
        <v>87</v>
      </c>
      <c r="G15" s="8">
        <f>'[1]أم القيوين جدول 20'!K58</f>
        <v>2</v>
      </c>
      <c r="H15" s="8">
        <f>'[1]عجمان جدول 20'!K58</f>
        <v>0</v>
      </c>
      <c r="I15" s="8">
        <f>'[1]الشارقة جدول 20'!K58</f>
        <v>61</v>
      </c>
      <c r="J15" s="8">
        <f>'[1]دبي جدول 20'!K58</f>
        <v>3</v>
      </c>
      <c r="K15" s="8">
        <f>'[1]أبوظبي جدول 20'!K58</f>
        <v>0</v>
      </c>
    </row>
    <row r="16" spans="1:11" ht="14.1" customHeight="1">
      <c r="A16" s="20"/>
      <c r="B16" s="17" t="s">
        <v>15</v>
      </c>
      <c r="C16" s="10" t="s">
        <v>13</v>
      </c>
      <c r="D16" s="9">
        <f t="shared" si="0"/>
        <v>343</v>
      </c>
      <c r="E16" s="7">
        <f>'[1]الفجيرة جدول 20'!K60</f>
        <v>54</v>
      </c>
      <c r="F16" s="8">
        <f>'[1]رأس الخيمة جدول 20'!K60</f>
        <v>60</v>
      </c>
      <c r="G16" s="8">
        <f>'[1]أم القيوين جدول 20'!K60</f>
        <v>14</v>
      </c>
      <c r="H16" s="8">
        <f>'[1]عجمان جدول 20'!K60</f>
        <v>0</v>
      </c>
      <c r="I16" s="8">
        <f>'[1]الشارقة جدول 20'!K60</f>
        <v>148</v>
      </c>
      <c r="J16" s="8">
        <f>'[1]دبي جدول 20'!K60</f>
        <v>67</v>
      </c>
      <c r="K16" s="8">
        <f>'[1]أبوظبي جدول 20'!K60</f>
        <v>0</v>
      </c>
    </row>
    <row r="17" spans="1:11" ht="14.1" customHeight="1">
      <c r="A17" s="20"/>
      <c r="B17" s="17"/>
      <c r="C17" s="10" t="s">
        <v>14</v>
      </c>
      <c r="D17" s="9">
        <f t="shared" si="0"/>
        <v>2124</v>
      </c>
      <c r="E17" s="7">
        <f>'[1]الفجيرة جدول 20'!K61</f>
        <v>359</v>
      </c>
      <c r="F17" s="8">
        <f>'[1]رأس الخيمة جدول 20'!K61</f>
        <v>444</v>
      </c>
      <c r="G17" s="8">
        <f>'[1]أم القيوين جدول 20'!K61</f>
        <v>172</v>
      </c>
      <c r="H17" s="8">
        <f>'[1]عجمان جدول 20'!K61</f>
        <v>0</v>
      </c>
      <c r="I17" s="8">
        <f>'[1]الشارقة جدول 20'!K61</f>
        <v>924</v>
      </c>
      <c r="J17" s="8">
        <f>'[1]دبي جدول 20'!K61</f>
        <v>225</v>
      </c>
      <c r="K17" s="8">
        <f>'[1]أبوظبي جدول 20'!K61</f>
        <v>0</v>
      </c>
    </row>
    <row r="18" spans="1:11" ht="17.25" customHeight="1">
      <c r="A18" s="20"/>
      <c r="B18" s="16" t="s">
        <v>3</v>
      </c>
      <c r="C18" s="16"/>
      <c r="D18" s="9">
        <f t="shared" si="0"/>
        <v>2693</v>
      </c>
      <c r="E18" s="11">
        <f t="shared" ref="E18:K18" si="1">SUM(E14:E17)</f>
        <v>485</v>
      </c>
      <c r="F18" s="11">
        <f t="shared" si="1"/>
        <v>592</v>
      </c>
      <c r="G18" s="11">
        <f t="shared" si="1"/>
        <v>188</v>
      </c>
      <c r="H18" s="11">
        <f t="shared" si="1"/>
        <v>0</v>
      </c>
      <c r="I18" s="11">
        <f t="shared" si="1"/>
        <v>1133</v>
      </c>
      <c r="J18" s="11">
        <f t="shared" si="1"/>
        <v>295</v>
      </c>
      <c r="K18" s="11">
        <f t="shared" si="1"/>
        <v>0</v>
      </c>
    </row>
    <row r="19" spans="1:11" ht="14.1" customHeight="1">
      <c r="A19" s="20" t="s">
        <v>16</v>
      </c>
      <c r="B19" s="17" t="s">
        <v>12</v>
      </c>
      <c r="C19" s="10" t="s">
        <v>13</v>
      </c>
      <c r="D19" s="9">
        <f t="shared" si="0"/>
        <v>0</v>
      </c>
      <c r="E19" s="7">
        <f>'[1]الفجيرة جدول 20'!J57</f>
        <v>0</v>
      </c>
      <c r="F19" s="8">
        <f>'[1]رأس الخيمة جدول 20'!J57</f>
        <v>0</v>
      </c>
      <c r="G19" s="8">
        <f>'[1]أم القيوين جدول 20'!J57</f>
        <v>0</v>
      </c>
      <c r="H19" s="8">
        <f>'[1]عجمان جدول 20'!J57</f>
        <v>0</v>
      </c>
      <c r="I19" s="8">
        <f>'[1]الشارقة جدول 20'!J57</f>
        <v>0</v>
      </c>
      <c r="J19" s="8">
        <f>'[1]دبي جدول 20'!J57</f>
        <v>0</v>
      </c>
      <c r="K19" s="8">
        <f>'[1]أبوظبي جدول 20'!J57</f>
        <v>0</v>
      </c>
    </row>
    <row r="20" spans="1:11" ht="14.1" customHeight="1">
      <c r="A20" s="20"/>
      <c r="B20" s="17"/>
      <c r="C20" s="10" t="s">
        <v>14</v>
      </c>
      <c r="D20" s="9">
        <f t="shared" si="0"/>
        <v>36</v>
      </c>
      <c r="E20" s="7">
        <f>'[1]الفجيرة جدول 20'!J58</f>
        <v>2</v>
      </c>
      <c r="F20" s="8">
        <f>'[1]رأس الخيمة جدول 20'!J58</f>
        <v>14</v>
      </c>
      <c r="G20" s="8">
        <f>'[1]أم القيوين جدول 20'!J58</f>
        <v>2</v>
      </c>
      <c r="H20" s="8">
        <f>'[1]عجمان جدول 20'!J58</f>
        <v>3</v>
      </c>
      <c r="I20" s="8">
        <f>'[1]الشارقة جدول 20'!J58</f>
        <v>13</v>
      </c>
      <c r="J20" s="8">
        <f>'[1]دبي جدول 20'!J58</f>
        <v>2</v>
      </c>
      <c r="K20" s="8">
        <f>'[1]أبوظبي جدول 20'!J58</f>
        <v>0</v>
      </c>
    </row>
    <row r="21" spans="1:11" ht="14.1" customHeight="1">
      <c r="A21" s="20"/>
      <c r="B21" s="17" t="s">
        <v>15</v>
      </c>
      <c r="C21" s="10" t="s">
        <v>13</v>
      </c>
      <c r="D21" s="9">
        <f t="shared" si="0"/>
        <v>68</v>
      </c>
      <c r="E21" s="7">
        <f>'[1]الفجيرة جدول 20'!J60</f>
        <v>14</v>
      </c>
      <c r="F21" s="8">
        <f>'[1]رأس الخيمة جدول 20'!J60</f>
        <v>15</v>
      </c>
      <c r="G21" s="8">
        <f>'[1]أم القيوين جدول 20'!J60</f>
        <v>1</v>
      </c>
      <c r="H21" s="8">
        <f>'[1]عجمان جدول 20'!J60</f>
        <v>4</v>
      </c>
      <c r="I21" s="8">
        <f>'[1]الشارقة جدول 20'!J60</f>
        <v>27</v>
      </c>
      <c r="J21" s="8">
        <f>'[1]دبي جدول 20'!J60</f>
        <v>7</v>
      </c>
      <c r="K21" s="8">
        <f>'[1]أبوظبي جدول 20'!J60</f>
        <v>0</v>
      </c>
    </row>
    <row r="22" spans="1:11" ht="14.1" customHeight="1">
      <c r="A22" s="20"/>
      <c r="B22" s="17"/>
      <c r="C22" s="10" t="s">
        <v>14</v>
      </c>
      <c r="D22" s="9">
        <f t="shared" si="0"/>
        <v>397</v>
      </c>
      <c r="E22" s="7">
        <f>'[1]الفجيرة جدول 20'!J61</f>
        <v>79</v>
      </c>
      <c r="F22" s="8">
        <f>'[1]رأس الخيمة جدول 20'!J61</f>
        <v>90</v>
      </c>
      <c r="G22" s="8">
        <f>'[1]أم القيوين جدول 20'!J61</f>
        <v>25</v>
      </c>
      <c r="H22" s="8">
        <f>'[1]عجمان جدول 20'!J61</f>
        <v>34</v>
      </c>
      <c r="I22" s="8">
        <f>'[1]الشارقة جدول 20'!J61</f>
        <v>115</v>
      </c>
      <c r="J22" s="8">
        <f>'[1]دبي جدول 20'!J61</f>
        <v>54</v>
      </c>
      <c r="K22" s="8">
        <f>'[1]أبوظبي جدول 20'!J61</f>
        <v>0</v>
      </c>
    </row>
    <row r="23" spans="1:11" ht="17.25" customHeight="1">
      <c r="A23" s="20"/>
      <c r="B23" s="16" t="s">
        <v>3</v>
      </c>
      <c r="C23" s="16"/>
      <c r="D23" s="9">
        <f t="shared" si="0"/>
        <v>501</v>
      </c>
      <c r="E23" s="11">
        <f t="shared" ref="E23:K23" si="2">SUM(E19:E22)</f>
        <v>95</v>
      </c>
      <c r="F23" s="11">
        <f t="shared" si="2"/>
        <v>119</v>
      </c>
      <c r="G23" s="11">
        <f t="shared" si="2"/>
        <v>28</v>
      </c>
      <c r="H23" s="11">
        <f t="shared" si="2"/>
        <v>41</v>
      </c>
      <c r="I23" s="11">
        <f t="shared" si="2"/>
        <v>155</v>
      </c>
      <c r="J23" s="11">
        <f t="shared" si="2"/>
        <v>63</v>
      </c>
      <c r="K23" s="11">
        <f t="shared" si="2"/>
        <v>0</v>
      </c>
    </row>
    <row r="24" spans="1:11" ht="14.1" customHeight="1">
      <c r="A24" s="20" t="s">
        <v>17</v>
      </c>
      <c r="B24" s="17" t="s">
        <v>12</v>
      </c>
      <c r="C24" s="10" t="s">
        <v>13</v>
      </c>
      <c r="D24" s="9">
        <f t="shared" si="0"/>
        <v>0</v>
      </c>
      <c r="E24" s="7">
        <f>'[1]الفجيرة جدول 20'!I57</f>
        <v>0</v>
      </c>
      <c r="F24" s="8">
        <f>'[1]رأس الخيمة جدول 20'!I57</f>
        <v>0</v>
      </c>
      <c r="G24" s="8">
        <f>'[1]أم القيوين جدول 20'!I57</f>
        <v>0</v>
      </c>
      <c r="H24" s="8">
        <f>'[1]عجمان جدول 20'!I57</f>
        <v>0</v>
      </c>
      <c r="I24" s="8">
        <f>'[1]الشارقة جدول 20'!I57</f>
        <v>0</v>
      </c>
      <c r="J24" s="8">
        <f>'[1]دبي جدول 20'!I57</f>
        <v>0</v>
      </c>
      <c r="K24" s="8">
        <f>'[1]أبوظبي جدول 20'!I57</f>
        <v>0</v>
      </c>
    </row>
    <row r="25" spans="1:11" ht="14.1" customHeight="1">
      <c r="A25" s="20"/>
      <c r="B25" s="17"/>
      <c r="C25" s="10" t="s">
        <v>14</v>
      </c>
      <c r="D25" s="9">
        <f t="shared" si="0"/>
        <v>10</v>
      </c>
      <c r="E25" s="7">
        <f>'[1]الفجيرة جدول 20'!I58</f>
        <v>0</v>
      </c>
      <c r="F25" s="8">
        <f>'[1]رأس الخيمة جدول 20'!I58</f>
        <v>2</v>
      </c>
      <c r="G25" s="8">
        <f>'[1]أم القيوين جدول 20'!I58</f>
        <v>0</v>
      </c>
      <c r="H25" s="8">
        <f>'[1]عجمان جدول 20'!I58</f>
        <v>1</v>
      </c>
      <c r="I25" s="8">
        <f>'[1]الشارقة جدول 20'!I58</f>
        <v>6</v>
      </c>
      <c r="J25" s="8">
        <f>'[1]دبي جدول 20'!I58</f>
        <v>1</v>
      </c>
      <c r="K25" s="8">
        <f>'[1]أبوظبي جدول 20'!I58</f>
        <v>0</v>
      </c>
    </row>
    <row r="26" spans="1:11" ht="14.1" customHeight="1">
      <c r="A26" s="20"/>
      <c r="B26" s="17" t="s">
        <v>15</v>
      </c>
      <c r="C26" s="10" t="s">
        <v>13</v>
      </c>
      <c r="D26" s="9">
        <f t="shared" si="0"/>
        <v>17</v>
      </c>
      <c r="E26" s="7">
        <f>'[1]الفجيرة جدول 20'!I60</f>
        <v>1</v>
      </c>
      <c r="F26" s="8">
        <f>'[1]رأس الخيمة جدول 20'!I60</f>
        <v>2</v>
      </c>
      <c r="G26" s="8">
        <f>'[1]أم القيوين جدول 20'!I60</f>
        <v>0</v>
      </c>
      <c r="H26" s="8">
        <f xml:space="preserve"> '[1]عجمان جدول 20'!I60</f>
        <v>4</v>
      </c>
      <c r="I26" s="8">
        <f>'[1]الشارقة جدول 20'!I60</f>
        <v>6</v>
      </c>
      <c r="J26" s="8">
        <f>'[1]دبي جدول 20'!I60</f>
        <v>4</v>
      </c>
      <c r="K26" s="8">
        <f>'[1]أبوظبي جدول 20'!I60</f>
        <v>0</v>
      </c>
    </row>
    <row r="27" spans="1:11" ht="14.1" customHeight="1">
      <c r="A27" s="20"/>
      <c r="B27" s="17"/>
      <c r="C27" s="10" t="s">
        <v>14</v>
      </c>
      <c r="D27" s="9">
        <f t="shared" si="0"/>
        <v>75</v>
      </c>
      <c r="E27" s="7">
        <f>'[1]الفجيرة جدول 20'!I61</f>
        <v>4</v>
      </c>
      <c r="F27" s="8">
        <f>'[1]رأس الخيمة جدول 20'!I61</f>
        <v>2</v>
      </c>
      <c r="G27" s="8">
        <f>'[1]أم القيوين جدول 20'!I61</f>
        <v>9</v>
      </c>
      <c r="H27" s="8">
        <f xml:space="preserve"> '[1]عجمان جدول 20'!I61</f>
        <v>21</v>
      </c>
      <c r="I27" s="8">
        <f>'[1]الشارقة جدول 20'!I61</f>
        <v>30</v>
      </c>
      <c r="J27" s="8">
        <f>'[1]دبي جدول 20'!I61</f>
        <v>9</v>
      </c>
      <c r="K27" s="8">
        <f>'[1]أبوظبي جدول 20'!I61</f>
        <v>0</v>
      </c>
    </row>
    <row r="28" spans="1:11" ht="17.25" customHeight="1">
      <c r="A28" s="20"/>
      <c r="B28" s="16" t="s">
        <v>3</v>
      </c>
      <c r="C28" s="16"/>
      <c r="D28" s="9">
        <f t="shared" si="0"/>
        <v>102</v>
      </c>
      <c r="E28" s="11">
        <f t="shared" ref="E28:K28" si="3">SUM(E24:E27)</f>
        <v>5</v>
      </c>
      <c r="F28" s="11">
        <f t="shared" si="3"/>
        <v>6</v>
      </c>
      <c r="G28" s="11">
        <f t="shared" si="3"/>
        <v>9</v>
      </c>
      <c r="H28" s="11">
        <f t="shared" si="3"/>
        <v>26</v>
      </c>
      <c r="I28" s="11">
        <f t="shared" si="3"/>
        <v>42</v>
      </c>
      <c r="J28" s="11">
        <f t="shared" si="3"/>
        <v>14</v>
      </c>
      <c r="K28" s="11">
        <f t="shared" si="3"/>
        <v>0</v>
      </c>
    </row>
    <row r="29" spans="1:11" ht="14.1" customHeight="1">
      <c r="A29" s="20" t="s">
        <v>18</v>
      </c>
      <c r="B29" s="17" t="s">
        <v>12</v>
      </c>
      <c r="C29" s="10" t="s">
        <v>13</v>
      </c>
      <c r="D29" s="9">
        <f t="shared" si="0"/>
        <v>0</v>
      </c>
      <c r="E29" s="7">
        <f>'[1]الفجيرة جدول 20'!H57</f>
        <v>0</v>
      </c>
      <c r="F29" s="8">
        <f>'[1]رأس الخيمة جدول 20'!H57</f>
        <v>0</v>
      </c>
      <c r="G29" s="8">
        <f>'[1]أم القيوين جدول 20'!H57</f>
        <v>0</v>
      </c>
      <c r="H29" s="8">
        <f>'[1]عجمان جدول 20'!H57</f>
        <v>0</v>
      </c>
      <c r="I29" s="8">
        <f>'[1]الشارقة جدول 20'!H57</f>
        <v>0</v>
      </c>
      <c r="J29" s="8">
        <f>'[1]دبي جدول 20'!H57</f>
        <v>0</v>
      </c>
      <c r="K29" s="8">
        <f>'[1]أبوظبي جدول 20'!H57</f>
        <v>0</v>
      </c>
    </row>
    <row r="30" spans="1:11" ht="14.1" customHeight="1">
      <c r="A30" s="20"/>
      <c r="B30" s="17"/>
      <c r="C30" s="10" t="s">
        <v>14</v>
      </c>
      <c r="D30" s="9">
        <f t="shared" si="0"/>
        <v>19</v>
      </c>
      <c r="E30" s="7">
        <f>'[1]الفجيرة جدول 20'!H58</f>
        <v>0</v>
      </c>
      <c r="F30" s="8">
        <f>'[1]رأس الخيمة جدول 20'!H58</f>
        <v>15</v>
      </c>
      <c r="G30" s="8">
        <f>'[1]أم القيوين جدول 20'!H58</f>
        <v>0</v>
      </c>
      <c r="H30" s="8">
        <f>'[1]عجمان جدول 20'!H58</f>
        <v>1</v>
      </c>
      <c r="I30" s="8">
        <f>'[1]الشارقة جدول 20'!H58</f>
        <v>0</v>
      </c>
      <c r="J30" s="8">
        <f>'[1]دبي جدول 20'!H58</f>
        <v>3</v>
      </c>
      <c r="K30" s="8">
        <f>'[1]أبوظبي جدول 20'!H58</f>
        <v>0</v>
      </c>
    </row>
    <row r="31" spans="1:11" ht="14.1" customHeight="1">
      <c r="A31" s="20"/>
      <c r="B31" s="17" t="s">
        <v>15</v>
      </c>
      <c r="C31" s="10" t="s">
        <v>13</v>
      </c>
      <c r="D31" s="9">
        <f t="shared" si="0"/>
        <v>41</v>
      </c>
      <c r="E31" s="7">
        <f>'[1]الفجيرة جدول 20'!H60</f>
        <v>2</v>
      </c>
      <c r="F31" s="8">
        <f>'[1]رأس الخيمة جدول 20'!H60</f>
        <v>9</v>
      </c>
      <c r="G31" s="8">
        <f>'[1]أم القيوين جدول 20'!H60</f>
        <v>6</v>
      </c>
      <c r="H31" s="8">
        <f>'[1]عجمان جدول 20'!H60</f>
        <v>4</v>
      </c>
      <c r="I31" s="8">
        <f>'[1]الشارقة جدول 20'!H60</f>
        <v>12</v>
      </c>
      <c r="J31" s="8">
        <f>'[1]دبي جدول 20'!H60</f>
        <v>8</v>
      </c>
      <c r="K31" s="8">
        <f>'[1]أبوظبي جدول 20'!H60</f>
        <v>0</v>
      </c>
    </row>
    <row r="32" spans="1:11" ht="14.1" customHeight="1">
      <c r="A32" s="20"/>
      <c r="B32" s="17"/>
      <c r="C32" s="10" t="s">
        <v>14</v>
      </c>
      <c r="D32" s="9">
        <f t="shared" si="0"/>
        <v>143</v>
      </c>
      <c r="E32" s="7">
        <f>'[1]الفجيرة جدول 20'!H61</f>
        <v>22</v>
      </c>
      <c r="F32" s="8">
        <f>'[1]رأس الخيمة جدول 20'!H61</f>
        <v>29</v>
      </c>
      <c r="G32" s="8">
        <f>'[1]أم القيوين جدول 20'!H61</f>
        <v>8</v>
      </c>
      <c r="H32" s="8">
        <f>'[1]عجمان جدول 20'!H61</f>
        <v>10</v>
      </c>
      <c r="I32" s="8">
        <f>'[1]الشارقة جدول 20'!H61</f>
        <v>32</v>
      </c>
      <c r="J32" s="8">
        <f>'[1]دبي جدول 20'!H61</f>
        <v>42</v>
      </c>
      <c r="K32" s="8">
        <f>'[1]أبوظبي جدول 20'!H61</f>
        <v>0</v>
      </c>
    </row>
    <row r="33" spans="1:11" ht="17.25" customHeight="1">
      <c r="A33" s="20"/>
      <c r="B33" s="16" t="s">
        <v>3</v>
      </c>
      <c r="C33" s="16"/>
      <c r="D33" s="9">
        <f t="shared" si="0"/>
        <v>203</v>
      </c>
      <c r="E33" s="11">
        <f t="shared" ref="E33:K33" si="4">SUM(E29:E32)</f>
        <v>24</v>
      </c>
      <c r="F33" s="11">
        <f t="shared" si="4"/>
        <v>53</v>
      </c>
      <c r="G33" s="11">
        <f t="shared" si="4"/>
        <v>14</v>
      </c>
      <c r="H33" s="11">
        <f t="shared" si="4"/>
        <v>15</v>
      </c>
      <c r="I33" s="11">
        <f t="shared" si="4"/>
        <v>44</v>
      </c>
      <c r="J33" s="11">
        <f t="shared" si="4"/>
        <v>53</v>
      </c>
      <c r="K33" s="11">
        <f t="shared" si="4"/>
        <v>0</v>
      </c>
    </row>
    <row r="34" spans="1:11" ht="14.1" customHeight="1">
      <c r="A34" s="20" t="s">
        <v>19</v>
      </c>
      <c r="B34" s="17" t="s">
        <v>12</v>
      </c>
      <c r="C34" s="10" t="s">
        <v>13</v>
      </c>
      <c r="D34" s="9">
        <f t="shared" si="0"/>
        <v>0</v>
      </c>
      <c r="E34" s="7">
        <f>'[1]الفجيرة جدول 20'!G57</f>
        <v>0</v>
      </c>
      <c r="F34" s="8">
        <f>'[1]رأس الخيمة جدول 20'!G57</f>
        <v>0</v>
      </c>
      <c r="G34" s="8">
        <f>'[1]أم القيوين جدول 20'!G57</f>
        <v>0</v>
      </c>
      <c r="H34" s="8">
        <f>'[1]عجمان جدول 20'!G57</f>
        <v>0</v>
      </c>
      <c r="I34" s="8">
        <f>'[1]الشارقة جدول 20'!G57</f>
        <v>0</v>
      </c>
      <c r="J34" s="8">
        <f>'[1]دبي جدول 20'!G57</f>
        <v>0</v>
      </c>
      <c r="K34" s="8">
        <f>'[1]أبوظبي جدول 20'!G57</f>
        <v>0</v>
      </c>
    </row>
    <row r="35" spans="1:11" ht="14.1" customHeight="1">
      <c r="A35" s="20"/>
      <c r="B35" s="17"/>
      <c r="C35" s="10" t="s">
        <v>14</v>
      </c>
      <c r="D35" s="9">
        <f t="shared" si="0"/>
        <v>3</v>
      </c>
      <c r="E35" s="7">
        <f>'[1]الفجيرة جدول 20'!G58</f>
        <v>0</v>
      </c>
      <c r="F35" s="8">
        <f>'[1]رأس الخيمة جدول 20'!G58</f>
        <v>2</v>
      </c>
      <c r="G35" s="8">
        <f>'[1]أم القيوين جدول 20'!G58</f>
        <v>0</v>
      </c>
      <c r="H35" s="8">
        <f>'[1]عجمان جدول 20'!G58</f>
        <v>1</v>
      </c>
      <c r="I35" s="8">
        <f>'[1]الشارقة جدول 20'!G58</f>
        <v>0</v>
      </c>
      <c r="J35" s="8">
        <f>'[1]دبي جدول 20'!G58</f>
        <v>0</v>
      </c>
      <c r="K35" s="8">
        <f>'[1]أبوظبي جدول 20'!G58</f>
        <v>0</v>
      </c>
    </row>
    <row r="36" spans="1:11" ht="14.1" customHeight="1">
      <c r="A36" s="20"/>
      <c r="B36" s="17" t="s">
        <v>15</v>
      </c>
      <c r="C36" s="10" t="s">
        <v>13</v>
      </c>
      <c r="D36" s="9">
        <f t="shared" si="0"/>
        <v>3</v>
      </c>
      <c r="E36" s="7">
        <f>'[1]الفجيرة جدول 20'!G60</f>
        <v>0</v>
      </c>
      <c r="F36" s="8">
        <f>'[1]رأس الخيمة جدول 20'!G60</f>
        <v>2</v>
      </c>
      <c r="G36" s="8">
        <f>'[1]أم القيوين جدول 20'!G60</f>
        <v>0</v>
      </c>
      <c r="H36" s="8">
        <f>'[1]عجمان جدول 20'!G60</f>
        <v>0</v>
      </c>
      <c r="I36" s="8">
        <f>'[1]الشارقة جدول 20'!G60</f>
        <v>0</v>
      </c>
      <c r="J36" s="8">
        <f>'[1]دبي جدول 20'!G60</f>
        <v>1</v>
      </c>
      <c r="K36" s="8">
        <f>'[1]أبوظبي جدول 20'!G60</f>
        <v>0</v>
      </c>
    </row>
    <row r="37" spans="1:11" ht="14.1" customHeight="1">
      <c r="A37" s="20"/>
      <c r="B37" s="17"/>
      <c r="C37" s="10" t="s">
        <v>14</v>
      </c>
      <c r="D37" s="9">
        <f t="shared" si="0"/>
        <v>57</v>
      </c>
      <c r="E37" s="7">
        <f>'[1]الفجيرة جدول 20'!G61</f>
        <v>16</v>
      </c>
      <c r="F37" s="8">
        <f>'[1]رأس الخيمة جدول 20'!G61</f>
        <v>7</v>
      </c>
      <c r="G37" s="8">
        <f>'[1]أم القيوين جدول 20'!G61</f>
        <v>9</v>
      </c>
      <c r="H37" s="8">
        <f>'[1]عجمان جدول 20'!G61</f>
        <v>4</v>
      </c>
      <c r="I37" s="8">
        <f>'[1]الشارقة جدول 20'!G61</f>
        <v>14</v>
      </c>
      <c r="J37" s="8">
        <f>'[1]دبي جدول 20'!G61</f>
        <v>7</v>
      </c>
      <c r="K37" s="8">
        <f>'[1]أبوظبي جدول 20'!G61</f>
        <v>0</v>
      </c>
    </row>
    <row r="38" spans="1:11" ht="17.25" customHeight="1">
      <c r="A38" s="20"/>
      <c r="B38" s="16" t="s">
        <v>3</v>
      </c>
      <c r="C38" s="16"/>
      <c r="D38" s="9">
        <f t="shared" si="0"/>
        <v>63</v>
      </c>
      <c r="E38" s="11">
        <f t="shared" ref="E38:K38" si="5">SUM(E34:E37)</f>
        <v>16</v>
      </c>
      <c r="F38" s="11">
        <f t="shared" si="5"/>
        <v>11</v>
      </c>
      <c r="G38" s="11">
        <f t="shared" si="5"/>
        <v>9</v>
      </c>
      <c r="H38" s="11">
        <f t="shared" si="5"/>
        <v>5</v>
      </c>
      <c r="I38" s="11">
        <f t="shared" si="5"/>
        <v>14</v>
      </c>
      <c r="J38" s="11">
        <f t="shared" si="5"/>
        <v>8</v>
      </c>
      <c r="K38" s="11">
        <f t="shared" si="5"/>
        <v>0</v>
      </c>
    </row>
    <row r="39" spans="1:11" ht="15.75" customHeight="1">
      <c r="A39" s="20" t="s">
        <v>20</v>
      </c>
      <c r="B39" s="17" t="s">
        <v>12</v>
      </c>
      <c r="C39" s="10" t="s">
        <v>13</v>
      </c>
      <c r="D39" s="9">
        <f t="shared" si="0"/>
        <v>0</v>
      </c>
      <c r="E39" s="7">
        <f>'[1]الفجيرة جدول 20'!F57</f>
        <v>0</v>
      </c>
      <c r="F39" s="8">
        <f>'[1]رأس الخيمة جدول 20'!F57</f>
        <v>0</v>
      </c>
      <c r="G39" s="8">
        <f>'[1]أم القيوين جدول 20'!F57</f>
        <v>0</v>
      </c>
      <c r="H39" s="8">
        <f>'[1]عجمان جدول 20'!F57</f>
        <v>0</v>
      </c>
      <c r="I39" s="8">
        <f>'[1]الشارقة جدول 20'!F57</f>
        <v>0</v>
      </c>
      <c r="J39" s="8">
        <f>'[1]دبي جدول 20'!F57</f>
        <v>0</v>
      </c>
      <c r="K39" s="8">
        <f>'[1]أبوظبي جدول 20'!F57</f>
        <v>0</v>
      </c>
    </row>
    <row r="40" spans="1:11" ht="15" customHeight="1">
      <c r="A40" s="20"/>
      <c r="B40" s="17"/>
      <c r="C40" s="10" t="s">
        <v>14</v>
      </c>
      <c r="D40" s="9">
        <f t="shared" si="0"/>
        <v>16</v>
      </c>
      <c r="E40" s="7">
        <f>'[1]الفجيرة جدول 20'!F58</f>
        <v>0</v>
      </c>
      <c r="F40" s="8">
        <f>'[1]رأس الخيمة جدول 20'!F58</f>
        <v>5</v>
      </c>
      <c r="G40" s="8">
        <f>'[1]أم القيوين جدول 20'!F58</f>
        <v>2</v>
      </c>
      <c r="H40" s="8">
        <f>'[1]عجمان جدول 20'!F58</f>
        <v>1</v>
      </c>
      <c r="I40" s="8">
        <f>'[1]الشارقة جدول 20'!F58</f>
        <v>1</v>
      </c>
      <c r="J40" s="8">
        <f>'[1]دبي جدول 20'!F58</f>
        <v>5</v>
      </c>
      <c r="K40" s="8">
        <f>'[1]أبوظبي جدول 20'!F58</f>
        <v>2</v>
      </c>
    </row>
    <row r="41" spans="1:11" ht="14.1" customHeight="1">
      <c r="A41" s="20"/>
      <c r="B41" s="17" t="s">
        <v>15</v>
      </c>
      <c r="C41" s="10" t="s">
        <v>13</v>
      </c>
      <c r="D41" s="9">
        <f t="shared" si="0"/>
        <v>10</v>
      </c>
      <c r="E41" s="7">
        <f>'[1]الفجيرة جدول 20'!F60</f>
        <v>1</v>
      </c>
      <c r="F41" s="8">
        <f>'[1]رأس الخيمة جدول 20'!F60</f>
        <v>1</v>
      </c>
      <c r="G41" s="8">
        <f>'[1]أم القيوين جدول 20'!F60</f>
        <v>0</v>
      </c>
      <c r="H41" s="8">
        <f>'[1]عجمان جدول 20'!F60</f>
        <v>0</v>
      </c>
      <c r="I41" s="8">
        <f>'[1]الشارقة جدول 20'!F60</f>
        <v>1</v>
      </c>
      <c r="J41" s="8">
        <f>'[1]دبي جدول 20'!F60</f>
        <v>7</v>
      </c>
      <c r="K41" s="8">
        <f>'[1]أبوظبي جدول 20'!F60</f>
        <v>0</v>
      </c>
    </row>
    <row r="42" spans="1:11" ht="15" customHeight="1">
      <c r="A42" s="20"/>
      <c r="B42" s="17"/>
      <c r="C42" s="10" t="s">
        <v>14</v>
      </c>
      <c r="D42" s="9">
        <f t="shared" si="0"/>
        <v>26</v>
      </c>
      <c r="E42" s="7">
        <f>'[1]الفجيرة جدول 20'!F61</f>
        <v>1</v>
      </c>
      <c r="F42" s="8">
        <f>'[1]رأس الخيمة جدول 20'!F61</f>
        <v>1</v>
      </c>
      <c r="G42" s="8">
        <f>'[1]أم القيوين جدول 20'!F61</f>
        <v>7</v>
      </c>
      <c r="H42" s="8">
        <f>'[1]عجمان جدول 20'!F61</f>
        <v>2</v>
      </c>
      <c r="I42" s="8">
        <f>'[1]الشارقة جدول 20'!F61</f>
        <v>1</v>
      </c>
      <c r="J42" s="8">
        <f>'[1]دبي جدول 20'!F61</f>
        <v>14</v>
      </c>
      <c r="K42" s="8">
        <f>'[1]أبوظبي جدول 20'!F61</f>
        <v>0</v>
      </c>
    </row>
    <row r="43" spans="1:11" ht="17.25" customHeight="1">
      <c r="A43" s="20"/>
      <c r="B43" s="16" t="s">
        <v>3</v>
      </c>
      <c r="C43" s="16"/>
      <c r="D43" s="9">
        <f t="shared" si="0"/>
        <v>52</v>
      </c>
      <c r="E43" s="11">
        <f t="shared" ref="E43:K43" si="6">SUM(E39:E42)</f>
        <v>2</v>
      </c>
      <c r="F43" s="11">
        <f t="shared" si="6"/>
        <v>7</v>
      </c>
      <c r="G43" s="11">
        <f t="shared" si="6"/>
        <v>9</v>
      </c>
      <c r="H43" s="11">
        <f t="shared" si="6"/>
        <v>3</v>
      </c>
      <c r="I43" s="11">
        <f t="shared" si="6"/>
        <v>3</v>
      </c>
      <c r="J43" s="11">
        <f t="shared" si="6"/>
        <v>26</v>
      </c>
      <c r="K43" s="11">
        <f t="shared" si="6"/>
        <v>2</v>
      </c>
    </row>
    <row r="44" spans="1:11" ht="14.1" customHeight="1">
      <c r="A44" s="20" t="s">
        <v>21</v>
      </c>
      <c r="B44" s="17" t="s">
        <v>12</v>
      </c>
      <c r="C44" s="10" t="s">
        <v>13</v>
      </c>
      <c r="D44" s="9">
        <f t="shared" si="0"/>
        <v>0</v>
      </c>
      <c r="E44" s="7">
        <f>'[1]الفجيرة جدول 20'!E57</f>
        <v>0</v>
      </c>
      <c r="F44" s="8">
        <f>'[1]رأس الخيمة جدول 20'!E57</f>
        <v>0</v>
      </c>
      <c r="G44" s="8">
        <f>'[1]أم القيوين جدول 20'!E57</f>
        <v>0</v>
      </c>
      <c r="H44" s="8">
        <f>'[1]عجمان جدول 20'!E57</f>
        <v>0</v>
      </c>
      <c r="I44" s="8">
        <f>'[1]الشارقة جدول 20'!E57</f>
        <v>0</v>
      </c>
      <c r="J44" s="8">
        <f>'[1]دبي جدول 20'!E57</f>
        <v>0</v>
      </c>
      <c r="K44" s="8">
        <f>'[1]أبوظبي جدول 20'!E57</f>
        <v>0</v>
      </c>
    </row>
    <row r="45" spans="1:11" ht="14.1" customHeight="1">
      <c r="A45" s="20"/>
      <c r="B45" s="17"/>
      <c r="C45" s="10" t="s">
        <v>14</v>
      </c>
      <c r="D45" s="9">
        <f t="shared" si="0"/>
        <v>0</v>
      </c>
      <c r="E45" s="7">
        <f>'[1]الفجيرة جدول 20'!E58</f>
        <v>0</v>
      </c>
      <c r="F45" s="8">
        <f>'[1]رأس الخيمة جدول 20'!E58</f>
        <v>0</v>
      </c>
      <c r="G45" s="8">
        <f>'[1]أم القيوين جدول 20'!E58</f>
        <v>0</v>
      </c>
      <c r="H45" s="8">
        <f>'[1]عجمان جدول 20'!E58</f>
        <v>0</v>
      </c>
      <c r="I45" s="8">
        <f>'[1]الشارقة جدول 20'!E58</f>
        <v>0</v>
      </c>
      <c r="J45" s="8">
        <f>'[1]دبي جدول 20'!E58</f>
        <v>0</v>
      </c>
      <c r="K45" s="8">
        <f>'[1]أبوظبي جدول 20'!E58</f>
        <v>0</v>
      </c>
    </row>
    <row r="46" spans="1:11" ht="14.1" customHeight="1">
      <c r="A46" s="20"/>
      <c r="B46" s="17" t="s">
        <v>15</v>
      </c>
      <c r="C46" s="10" t="s">
        <v>13</v>
      </c>
      <c r="D46" s="9">
        <f t="shared" si="0"/>
        <v>0</v>
      </c>
      <c r="E46" s="7">
        <f>'[1]الفجيرة جدول 20'!E60</f>
        <v>0</v>
      </c>
      <c r="F46" s="8">
        <f>'[1]رأس الخيمة جدول 20'!E60</f>
        <v>0</v>
      </c>
      <c r="G46" s="8">
        <f>'[1]أم القيوين جدول 20'!E60</f>
        <v>0</v>
      </c>
      <c r="H46" s="8">
        <f>'[1]عجمان جدول 20'!E60</f>
        <v>0</v>
      </c>
      <c r="I46" s="8">
        <f>'[1]الشارقة جدول 20'!E60</f>
        <v>0</v>
      </c>
      <c r="J46" s="8">
        <f>'[1]دبي جدول 20'!E60</f>
        <v>0</v>
      </c>
      <c r="K46" s="8">
        <f>'[1]أبوظبي جدول 20'!E60</f>
        <v>0</v>
      </c>
    </row>
    <row r="47" spans="1:11" ht="14.1" customHeight="1">
      <c r="A47" s="20"/>
      <c r="B47" s="17"/>
      <c r="C47" s="10" t="s">
        <v>14</v>
      </c>
      <c r="D47" s="9">
        <f t="shared" si="0"/>
        <v>0</v>
      </c>
      <c r="E47" s="7">
        <f>'[1]الفجيرة جدول 20'!E61</f>
        <v>0</v>
      </c>
      <c r="F47" s="8">
        <f>'[1]رأس الخيمة جدول 20'!E61</f>
        <v>0</v>
      </c>
      <c r="G47" s="8">
        <f>'[1]أم القيوين جدول 20'!E61</f>
        <v>0</v>
      </c>
      <c r="H47" s="8">
        <f>'[1]عجمان جدول 20'!E61</f>
        <v>0</v>
      </c>
      <c r="I47" s="8">
        <f>'[1]الشارقة جدول 20'!E61</f>
        <v>0</v>
      </c>
      <c r="J47" s="8">
        <f>'[1]دبي جدول 20'!E61</f>
        <v>0</v>
      </c>
      <c r="K47" s="8">
        <f>'[1]أبوظبي جدول 20'!E61</f>
        <v>0</v>
      </c>
    </row>
    <row r="48" spans="1:11" ht="17.25" customHeight="1">
      <c r="A48" s="20"/>
      <c r="B48" s="16" t="s">
        <v>3</v>
      </c>
      <c r="C48" s="16"/>
      <c r="D48" s="9">
        <f t="shared" si="0"/>
        <v>0</v>
      </c>
      <c r="E48" s="11">
        <f t="shared" ref="E48:K48" si="7">SUM(E44:E47)</f>
        <v>0</v>
      </c>
      <c r="F48" s="11">
        <f t="shared" si="7"/>
        <v>0</v>
      </c>
      <c r="G48" s="11">
        <f t="shared" si="7"/>
        <v>0</v>
      </c>
      <c r="H48" s="11">
        <f t="shared" si="7"/>
        <v>0</v>
      </c>
      <c r="I48" s="11">
        <f t="shared" si="7"/>
        <v>0</v>
      </c>
      <c r="J48" s="11">
        <f t="shared" si="7"/>
        <v>0</v>
      </c>
      <c r="K48" s="11">
        <f t="shared" si="7"/>
        <v>0</v>
      </c>
    </row>
    <row r="49" spans="1:11" ht="14.1" customHeight="1">
      <c r="A49" s="14" t="s">
        <v>3</v>
      </c>
      <c r="B49" s="15" t="s">
        <v>12</v>
      </c>
      <c r="C49" s="10" t="s">
        <v>13</v>
      </c>
      <c r="D49" s="9">
        <f t="shared" si="0"/>
        <v>1</v>
      </c>
      <c r="E49" s="8">
        <f t="shared" ref="E49:I50" si="8">SUM(E14,E19,E24,E29,E34,E39,E44)</f>
        <v>0</v>
      </c>
      <c r="F49" s="8">
        <f t="shared" si="8"/>
        <v>1</v>
      </c>
      <c r="G49" s="8">
        <f t="shared" si="8"/>
        <v>0</v>
      </c>
      <c r="H49" s="8">
        <f t="shared" si="8"/>
        <v>0</v>
      </c>
      <c r="I49" s="8">
        <f t="shared" si="8"/>
        <v>0</v>
      </c>
      <c r="J49" s="8">
        <f>SUM(J14,J19,J24,J29,J34,J39,J44)</f>
        <v>0</v>
      </c>
      <c r="K49" s="8">
        <f>SUM(K14+K19+K24+K29+K34+K39+K44)</f>
        <v>0</v>
      </c>
    </row>
    <row r="50" spans="1:11" ht="14.1" customHeight="1">
      <c r="A50" s="14"/>
      <c r="B50" s="15"/>
      <c r="C50" s="10" t="s">
        <v>14</v>
      </c>
      <c r="D50" s="9">
        <f t="shared" si="0"/>
        <v>309</v>
      </c>
      <c r="E50" s="8">
        <f t="shared" si="8"/>
        <v>74</v>
      </c>
      <c r="F50" s="8">
        <f t="shared" si="8"/>
        <v>125</v>
      </c>
      <c r="G50" s="8">
        <f t="shared" si="8"/>
        <v>6</v>
      </c>
      <c r="H50" s="8">
        <f t="shared" si="8"/>
        <v>7</v>
      </c>
      <c r="I50" s="8">
        <f t="shared" si="8"/>
        <v>81</v>
      </c>
      <c r="J50" s="8">
        <f>SUM(J15,J20,J25,J30,J35,J40,J45)</f>
        <v>14</v>
      </c>
      <c r="K50" s="8">
        <f>SUM(K15+K20+K25+K30+K35+K40+K45)</f>
        <v>2</v>
      </c>
    </row>
    <row r="51" spans="1:11" ht="14.1" customHeight="1">
      <c r="A51" s="14"/>
      <c r="B51" s="15"/>
      <c r="C51" s="11" t="s">
        <v>22</v>
      </c>
      <c r="D51" s="9">
        <f t="shared" si="0"/>
        <v>310</v>
      </c>
      <c r="E51" s="11">
        <f t="shared" ref="E51:K51" si="9">SUM(E49:E50)</f>
        <v>74</v>
      </c>
      <c r="F51" s="11">
        <f t="shared" si="9"/>
        <v>126</v>
      </c>
      <c r="G51" s="11">
        <f t="shared" si="9"/>
        <v>6</v>
      </c>
      <c r="H51" s="11">
        <f t="shared" si="9"/>
        <v>7</v>
      </c>
      <c r="I51" s="11">
        <f t="shared" si="9"/>
        <v>81</v>
      </c>
      <c r="J51" s="11">
        <f t="shared" si="9"/>
        <v>14</v>
      </c>
      <c r="K51" s="11">
        <f t="shared" si="9"/>
        <v>2</v>
      </c>
    </row>
    <row r="52" spans="1:11" ht="14.1" customHeight="1">
      <c r="A52" s="14"/>
      <c r="B52" s="15" t="s">
        <v>15</v>
      </c>
      <c r="C52" s="10" t="s">
        <v>13</v>
      </c>
      <c r="D52" s="9">
        <f t="shared" si="0"/>
        <v>482</v>
      </c>
      <c r="E52" s="8">
        <f t="shared" ref="E52:I53" si="10">SUM(E16,E21,E26,E31,E36,E41,E46)</f>
        <v>72</v>
      </c>
      <c r="F52" s="8">
        <f t="shared" si="10"/>
        <v>89</v>
      </c>
      <c r="G52" s="8">
        <f t="shared" si="10"/>
        <v>21</v>
      </c>
      <c r="H52" s="8">
        <f t="shared" si="10"/>
        <v>12</v>
      </c>
      <c r="I52" s="8">
        <f t="shared" si="10"/>
        <v>194</v>
      </c>
      <c r="J52" s="8">
        <f>SUM(J16,J21,J26,J31,J36,J41,J46)</f>
        <v>94</v>
      </c>
      <c r="K52" s="8">
        <f>SUM(K16+K21+K26+K31+K36+K41+K46)</f>
        <v>0</v>
      </c>
    </row>
    <row r="53" spans="1:11" ht="14.1" customHeight="1">
      <c r="A53" s="14"/>
      <c r="B53" s="15"/>
      <c r="C53" s="10" t="s">
        <v>14</v>
      </c>
      <c r="D53" s="9">
        <f t="shared" si="0"/>
        <v>2822</v>
      </c>
      <c r="E53" s="8">
        <f t="shared" si="10"/>
        <v>481</v>
      </c>
      <c r="F53" s="8">
        <f t="shared" si="10"/>
        <v>573</v>
      </c>
      <c r="G53" s="8">
        <f t="shared" si="10"/>
        <v>230</v>
      </c>
      <c r="H53" s="8">
        <f t="shared" si="10"/>
        <v>71</v>
      </c>
      <c r="I53" s="8">
        <f t="shared" si="10"/>
        <v>1116</v>
      </c>
      <c r="J53" s="8">
        <f>SUM(J17,J22,J27,J32,J37,J42,J47)</f>
        <v>351</v>
      </c>
      <c r="K53" s="8">
        <f>SUM(K17+K22+K27+K32+K37+K42+K47)</f>
        <v>0</v>
      </c>
    </row>
    <row r="54" spans="1:11" ht="17.25" customHeight="1">
      <c r="A54" s="14"/>
      <c r="B54" s="15"/>
      <c r="C54" s="11" t="s">
        <v>22</v>
      </c>
      <c r="D54" s="9">
        <f t="shared" si="0"/>
        <v>3304</v>
      </c>
      <c r="E54" s="11">
        <f t="shared" ref="E54:K54" si="11">SUM(E52:E53)</f>
        <v>553</v>
      </c>
      <c r="F54" s="11">
        <f t="shared" si="11"/>
        <v>662</v>
      </c>
      <c r="G54" s="11">
        <f t="shared" si="11"/>
        <v>251</v>
      </c>
      <c r="H54" s="11">
        <f t="shared" si="11"/>
        <v>83</v>
      </c>
      <c r="I54" s="11">
        <f t="shared" si="11"/>
        <v>1310</v>
      </c>
      <c r="J54" s="11">
        <f t="shared" si="11"/>
        <v>445</v>
      </c>
      <c r="K54" s="11">
        <f t="shared" si="11"/>
        <v>0</v>
      </c>
    </row>
    <row r="55" spans="1:11" ht="18" customHeight="1">
      <c r="A55" s="14"/>
      <c r="B55" s="15" t="s">
        <v>13</v>
      </c>
      <c r="C55" s="15"/>
      <c r="D55" s="9">
        <f t="shared" si="0"/>
        <v>483</v>
      </c>
      <c r="E55" s="8">
        <f t="shared" ref="E55:I56" si="12">SUM(E49,E52)</f>
        <v>72</v>
      </c>
      <c r="F55" s="8">
        <f t="shared" si="12"/>
        <v>90</v>
      </c>
      <c r="G55" s="8">
        <f t="shared" si="12"/>
        <v>21</v>
      </c>
      <c r="H55" s="8">
        <f t="shared" si="12"/>
        <v>12</v>
      </c>
      <c r="I55" s="8">
        <f t="shared" si="12"/>
        <v>194</v>
      </c>
      <c r="J55" s="8">
        <f>SUM(J49,J52)</f>
        <v>94</v>
      </c>
      <c r="K55" s="8">
        <f>SUM(K49+K52)</f>
        <v>0</v>
      </c>
    </row>
    <row r="56" spans="1:11" ht="18" customHeight="1">
      <c r="A56" s="14"/>
      <c r="B56" s="15" t="s">
        <v>14</v>
      </c>
      <c r="C56" s="15"/>
      <c r="D56" s="9">
        <f t="shared" si="0"/>
        <v>3131</v>
      </c>
      <c r="E56" s="8">
        <f t="shared" si="12"/>
        <v>555</v>
      </c>
      <c r="F56" s="8">
        <f t="shared" si="12"/>
        <v>698</v>
      </c>
      <c r="G56" s="8">
        <f t="shared" si="12"/>
        <v>236</v>
      </c>
      <c r="H56" s="8">
        <f t="shared" si="12"/>
        <v>78</v>
      </c>
      <c r="I56" s="8">
        <f t="shared" si="12"/>
        <v>1197</v>
      </c>
      <c r="J56" s="8">
        <f>SUM(J50,J53)</f>
        <v>365</v>
      </c>
      <c r="K56" s="8">
        <f>SUM(K50+K53)</f>
        <v>2</v>
      </c>
    </row>
    <row r="57" spans="1:11" ht="22.5" customHeight="1">
      <c r="A57" s="14"/>
      <c r="B57" s="16" t="s">
        <v>3</v>
      </c>
      <c r="C57" s="16"/>
      <c r="D57" s="9">
        <f t="shared" si="0"/>
        <v>3614</v>
      </c>
      <c r="E57" s="11">
        <f t="shared" ref="E57:K57" si="13">SUM(E55:E56)</f>
        <v>627</v>
      </c>
      <c r="F57" s="11">
        <f t="shared" si="13"/>
        <v>788</v>
      </c>
      <c r="G57" s="11">
        <f t="shared" si="13"/>
        <v>257</v>
      </c>
      <c r="H57" s="11">
        <f t="shared" si="13"/>
        <v>90</v>
      </c>
      <c r="I57" s="11">
        <f t="shared" si="13"/>
        <v>1391</v>
      </c>
      <c r="J57" s="11">
        <f t="shared" si="13"/>
        <v>459</v>
      </c>
      <c r="K57" s="11">
        <f t="shared" si="13"/>
        <v>2</v>
      </c>
    </row>
    <row r="58" spans="1:11" ht="14.1" customHeight="1">
      <c r="A58" s="2"/>
      <c r="B58" s="3"/>
      <c r="C58" s="3"/>
      <c r="D58" s="3"/>
      <c r="E58" s="3"/>
      <c r="F58" s="4"/>
      <c r="G58" s="4"/>
      <c r="H58" s="4"/>
      <c r="I58" s="4"/>
      <c r="J58" s="4"/>
      <c r="K58" s="4"/>
    </row>
    <row r="59" spans="1:11" ht="12.6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</row>
    <row r="60" spans="1:11">
      <c r="A60" s="5"/>
    </row>
    <row r="61" spans="1:11">
      <c r="A61" s="5"/>
    </row>
    <row r="62" spans="1:11">
      <c r="A62" s="6"/>
    </row>
    <row r="63" spans="1:11">
      <c r="A63" s="6"/>
    </row>
    <row r="64" spans="1:11">
      <c r="A64" s="6"/>
    </row>
    <row r="65" spans="1:1">
      <c r="A65" s="6"/>
    </row>
    <row r="66" spans="1:1">
      <c r="A66" s="6"/>
    </row>
    <row r="67" spans="1:1">
      <c r="A67" s="6"/>
    </row>
    <row r="68" spans="1:1">
      <c r="A68" s="6"/>
    </row>
    <row r="69" spans="1:1">
      <c r="A69" s="6"/>
    </row>
    <row r="70" spans="1:1">
      <c r="A70" s="6"/>
    </row>
    <row r="71" spans="1:1">
      <c r="A71" s="6"/>
    </row>
    <row r="72" spans="1:1">
      <c r="A72" s="6"/>
    </row>
    <row r="73" spans="1:1">
      <c r="A73" s="6"/>
    </row>
    <row r="74" spans="1:1">
      <c r="A74" s="6"/>
    </row>
    <row r="75" spans="1:1">
      <c r="A75" s="6"/>
    </row>
  </sheetData>
  <mergeCells count="51">
    <mergeCell ref="I12:I13"/>
    <mergeCell ref="J12:J13"/>
    <mergeCell ref="D11:K11"/>
    <mergeCell ref="A9:K9"/>
    <mergeCell ref="A10:K10"/>
    <mergeCell ref="A11:A13"/>
    <mergeCell ref="B11:B13"/>
    <mergeCell ref="C11:C13"/>
    <mergeCell ref="K12:K13"/>
    <mergeCell ref="D12:D13"/>
    <mergeCell ref="E12:E13"/>
    <mergeCell ref="F12:F13"/>
    <mergeCell ref="G12:G13"/>
    <mergeCell ref="H12:H13"/>
    <mergeCell ref="A14:A18"/>
    <mergeCell ref="B14:B15"/>
    <mergeCell ref="B16:B17"/>
    <mergeCell ref="B18:C18"/>
    <mergeCell ref="A19:A23"/>
    <mergeCell ref="B19:B20"/>
    <mergeCell ref="B21:B22"/>
    <mergeCell ref="B23:C23"/>
    <mergeCell ref="B26:B27"/>
    <mergeCell ref="B28:C28"/>
    <mergeCell ref="A29:A33"/>
    <mergeCell ref="B29:B30"/>
    <mergeCell ref="B31:B32"/>
    <mergeCell ref="B33:C33"/>
    <mergeCell ref="B44:B45"/>
    <mergeCell ref="B46:B47"/>
    <mergeCell ref="B48:C48"/>
    <mergeCell ref="A1:K7"/>
    <mergeCell ref="A8:K8"/>
    <mergeCell ref="A44:A48"/>
    <mergeCell ref="A34:A38"/>
    <mergeCell ref="B34:B35"/>
    <mergeCell ref="B36:B37"/>
    <mergeCell ref="B38:C38"/>
    <mergeCell ref="A39:A43"/>
    <mergeCell ref="B39:B40"/>
    <mergeCell ref="B41:B42"/>
    <mergeCell ref="B43:C43"/>
    <mergeCell ref="A24:A28"/>
    <mergeCell ref="B24:B25"/>
    <mergeCell ref="A59:K59"/>
    <mergeCell ref="A49:A57"/>
    <mergeCell ref="B49:B51"/>
    <mergeCell ref="B52:B54"/>
    <mergeCell ref="B55:C55"/>
    <mergeCell ref="B56:C56"/>
    <mergeCell ref="B57:C57"/>
  </mergeCells>
  <printOptions horizontalCentered="1"/>
  <pageMargins left="0" right="0" top="0" bottom="0" header="0.511811023622047" footer="0.511811023622047"/>
  <pageSetup paperSize="9" fitToHeight="0" orientation="portrait" r:id="rId1"/>
  <headerFooter alignWithMargins="0">
    <oddFooter>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633577BD04CACEAEB00CF584CB2" ma:contentTypeVersion="4" ma:contentTypeDescription="Create a new document." ma:contentTypeScope="" ma:versionID="3b0ad053aa34eeca6de112401af30a08">
  <xsd:schema xmlns:xsd="http://www.w3.org/2001/XMLSchema" xmlns:xs="http://www.w3.org/2001/XMLSchema" xmlns:p="http://schemas.microsoft.com/office/2006/metadata/properties" xmlns:ns2="a5cd8edf-193d-454e-be79-0a753d5be6e1" xmlns:ns3="11e61f89-cf6d-49a2-9fe0-486a1dfba8df" targetNamespace="http://schemas.microsoft.com/office/2006/metadata/properties" ma:root="true" ma:fieldsID="25ed41e8a5d2b96e4d034b0c958db909" ns2:_="" ns3:_="">
    <xsd:import namespace="a5cd8edf-193d-454e-be79-0a753d5be6e1"/>
    <xsd:import namespace="11e61f89-cf6d-49a2-9fe0-486a1dfba8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3:Downloa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d8edf-193d-454e-be79-0a753d5be6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61f89-cf6d-49a2-9fe0-486a1dfba8df" elementFormDefault="qualified">
    <xsd:import namespace="http://schemas.microsoft.com/office/2006/documentManagement/types"/>
    <xsd:import namespace="http://schemas.microsoft.com/office/infopath/2007/PartnerControls"/>
    <xsd:element name="Downloads" ma:index="12" nillable="true" ma:displayName="Downloads" ma:internalName="Download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cd8edf-193d-454e-be79-0a753d5be6e1">TWUZXU4UYYY7-944396957-36460</_dlc_DocId>
    <_dlc_DocIdUrl xmlns="a5cd8edf-193d-454e-be79-0a753d5be6e1">
      <Url>http://localhost/_layouts/15/DocIdRedir.aspx?ID=TWUZXU4UYYY7-944396957-36460</Url>
      <Description>TWUZXU4UYYY7-944396957-36460</Description>
    </_dlc_DocIdUrl>
    <Downloads xmlns="11e61f89-cf6d-49a2-9fe0-486a1dfba8df" xsi:nil="true"/>
  </documentManagement>
</p:properties>
</file>

<file path=customXml/itemProps1.xml><?xml version="1.0" encoding="utf-8"?>
<ds:datastoreItem xmlns:ds="http://schemas.openxmlformats.org/officeDocument/2006/customXml" ds:itemID="{E2D37BFA-A2AF-42A9-A5CB-CC0AA8561AB8}"/>
</file>

<file path=customXml/itemProps2.xml><?xml version="1.0" encoding="utf-8"?>
<ds:datastoreItem xmlns:ds="http://schemas.openxmlformats.org/officeDocument/2006/customXml" ds:itemID="{1D528A0D-FC7F-4366-BB1E-B90A729A80CE}"/>
</file>

<file path=customXml/itemProps3.xml><?xml version="1.0" encoding="utf-8"?>
<ds:datastoreItem xmlns:ds="http://schemas.openxmlformats.org/officeDocument/2006/customXml" ds:itemID="{AA23EE8F-3E82-46C9-9074-435F687A1517}"/>
</file>

<file path=customXml/itemProps4.xml><?xml version="1.0" encoding="utf-8"?>
<ds:datastoreItem xmlns:ds="http://schemas.openxmlformats.org/officeDocument/2006/customXml" ds:itemID="{1CA40355-2DB3-4E89-90F5-FAB037D7BB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تمريض جدول 22</vt:lpstr>
    </vt:vector>
  </TitlesOfParts>
  <Company>Ministry Of Health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AbuAlala</dc:creator>
  <cp:lastModifiedBy>Varunendra Verma</cp:lastModifiedBy>
  <cp:lastPrinted>2020-11-28T14:55:52Z</cp:lastPrinted>
  <dcterms:created xsi:type="dcterms:W3CDTF">2020-10-22T07:57:58Z</dcterms:created>
  <dcterms:modified xsi:type="dcterms:W3CDTF">2020-12-28T15:23:38Z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0x0101005B7F4633577BD04CACEAEB00CF584CB2</vt:lpwstr>
  </property>
  <property fmtid="{D5CDD505-2E9C-101B-9397-08002B2CF9AE}" pid="3" name="_dlc_DocIdItemGuid">
    <vt:lpwstr>1290cb08-8978-4ad4-bfce-8b6f67b891c6</vt:lpwstr>
  </property>
</Properties>
</file>